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<sst xmlns="http://schemas.openxmlformats.org/spreadsheetml/2006/main" count="50" uniqueCount="25">
  <si>
    <t xml:space="preserve">  Основные показатели финансово-хозяйственной деятельности управляющей организации ООО УК"Коммунсервис" </t>
  </si>
  <si>
    <t>Адрес
 МКД</t>
  </si>
  <si>
    <t>Площадь
жилого и нежилого помещения</t>
  </si>
  <si>
    <t>Тариф
(на 1 м. кв.)</t>
  </si>
  <si>
    <t>Объем сбора платежей, фактический ( в целом по МКД)</t>
  </si>
  <si>
    <t>оплачено жильцами</t>
  </si>
  <si>
    <t>всего затрат по дому фактических</t>
  </si>
  <si>
    <t>улица</t>
  </si>
  <si>
    <t>№ дома</t>
  </si>
  <si>
    <t>текущий ремонт 
МКД</t>
  </si>
  <si>
    <t>Итого</t>
  </si>
  <si>
    <t>итого гр.8+гр.9+гр.10</t>
  </si>
  <si>
    <t xml:space="preserve">итого     </t>
  </si>
  <si>
    <t>итого</t>
  </si>
  <si>
    <t>Кочетатская</t>
  </si>
  <si>
    <t>Октябрьская</t>
  </si>
  <si>
    <t>Пионерская</t>
  </si>
  <si>
    <t>Советская</t>
  </si>
  <si>
    <t>Щетинкина</t>
  </si>
  <si>
    <t>Всего:</t>
  </si>
  <si>
    <t>Объем сбора платежей       с 01.01.15 по 31.03.15
(планируемый, в целом по МКД)</t>
  </si>
  <si>
    <t xml:space="preserve">Собрано по текущему ремонту на 01.01.2015г.                                                                                          </t>
  </si>
  <si>
    <t xml:space="preserve">Собрано по текущему ремонту на  31.03.2015г.                                                                                          </t>
  </si>
  <si>
    <t>содержание и управление МКД</t>
  </si>
  <si>
    <t>Справочно: задолженность жильцов по оплате услуг перед УК на конец периода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</si>
</sst>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_ ;\-#,##0.00\ "/>
    <numFmt numFmtId="182" formatCode="[$-FC19]d\ mmmm\ yyyy\ &quot;г.&quot;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">
    <font>
      <sz val="10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183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183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4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83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83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83" fontId="1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83" fontId="1" fillId="0" borderId="3" xfId="0" applyNumberFormat="1" applyFont="1" applyFill="1" applyBorder="1" applyAlignment="1">
      <alignment horizontal="center" vertical="center" wrapText="1"/>
    </xf>
    <xf numFmtId="183" fontId="1" fillId="0" borderId="5" xfId="0" applyNumberFormat="1" applyFont="1" applyFill="1" applyBorder="1" applyAlignment="1">
      <alignment horizontal="center" vertical="center" wrapText="1"/>
    </xf>
    <xf numFmtId="183" fontId="1" fillId="0" borderId="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G146"/>
  <sheetViews>
    <sheetView tabSelected="1" workbookViewId="0" topLeftCell="D1">
      <pane xSplit="3" ySplit="7" topLeftCell="G23" activePane="bottomRight" state="frozen"/>
      <selection pane="topLeft" activeCell="D1" sqref="D1"/>
      <selection pane="topRight" activeCell="G1" sqref="G1"/>
      <selection pane="bottomLeft" activeCell="D8" sqref="D8"/>
      <selection pane="bottomRight" activeCell="U16" sqref="U16"/>
    </sheetView>
  </sheetViews>
  <sheetFormatPr defaultColWidth="9.140625" defaultRowHeight="12.75"/>
  <cols>
    <col min="1" max="1" width="1.28515625" style="9" hidden="1" customWidth="1"/>
    <col min="2" max="3" width="9.140625" style="9" hidden="1" customWidth="1"/>
    <col min="4" max="4" width="9.57421875" style="9" customWidth="1"/>
    <col min="5" max="5" width="4.00390625" style="9" customWidth="1"/>
    <col min="6" max="6" width="8.8515625" style="30" customWidth="1"/>
    <col min="7" max="7" width="6.00390625" style="9" customWidth="1"/>
    <col min="8" max="8" width="7.421875" style="9" customWidth="1"/>
    <col min="9" max="9" width="5.7109375" style="31" customWidth="1"/>
    <col min="10" max="10" width="9.140625" style="9" customWidth="1"/>
    <col min="11" max="11" width="10.28125" style="9" customWidth="1"/>
    <col min="12" max="12" width="10.7109375" style="9" customWidth="1"/>
    <col min="13" max="13" width="14.00390625" style="9" customWidth="1"/>
    <col min="14" max="14" width="14.7109375" style="9" customWidth="1"/>
    <col min="15" max="15" width="10.421875" style="9" customWidth="1"/>
    <col min="16" max="16" width="9.8515625" style="9" customWidth="1"/>
    <col min="17" max="17" width="7.00390625" style="9" customWidth="1"/>
    <col min="18" max="18" width="10.00390625" style="9" customWidth="1"/>
    <col min="19" max="19" width="10.8515625" style="9" customWidth="1"/>
    <col min="20" max="20" width="9.140625" style="8" customWidth="1"/>
    <col min="21" max="21" width="11.00390625" style="8" customWidth="1"/>
    <col min="22" max="33" width="9.140625" style="8" customWidth="1"/>
    <col min="34" max="16384" width="9.140625" style="9" customWidth="1"/>
  </cols>
  <sheetData>
    <row r="1" spans="4:18" ht="21.75" customHeight="1">
      <c r="D1" s="41" t="s">
        <v>0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4:18" ht="24" customHeight="1" hidden="1">
      <c r="D2" s="13"/>
      <c r="E2" s="13"/>
      <c r="F2" s="14"/>
      <c r="G2" s="13"/>
      <c r="H2" s="13"/>
      <c r="I2" s="15"/>
      <c r="J2" s="41"/>
      <c r="K2" s="41"/>
      <c r="L2" s="41"/>
      <c r="M2" s="41"/>
      <c r="N2" s="41"/>
      <c r="O2" s="13"/>
      <c r="P2" s="13"/>
      <c r="Q2" s="13"/>
      <c r="R2" s="13"/>
    </row>
    <row r="3" spans="4:18" ht="29.25" customHeight="1" hidden="1">
      <c r="D3" s="16"/>
      <c r="E3" s="16"/>
      <c r="F3" s="17"/>
      <c r="G3" s="16"/>
      <c r="H3" s="16"/>
      <c r="I3" s="18"/>
      <c r="J3" s="16"/>
      <c r="K3" s="16"/>
      <c r="L3" s="16"/>
      <c r="M3" s="16"/>
      <c r="N3" s="16"/>
      <c r="O3" s="16"/>
      <c r="P3" s="16"/>
      <c r="Q3" s="16"/>
      <c r="R3" s="16"/>
    </row>
    <row r="4" spans="4:21" ht="14.25" customHeight="1">
      <c r="D4" s="42" t="s">
        <v>1</v>
      </c>
      <c r="E4" s="43"/>
      <c r="F4" s="46" t="s">
        <v>2</v>
      </c>
      <c r="G4" s="42" t="s">
        <v>3</v>
      </c>
      <c r="H4" s="49"/>
      <c r="I4" s="43"/>
      <c r="J4" s="42" t="s">
        <v>20</v>
      </c>
      <c r="K4" s="49"/>
      <c r="L4" s="43"/>
      <c r="M4" s="51" t="s">
        <v>4</v>
      </c>
      <c r="N4" s="51"/>
      <c r="O4" s="51"/>
      <c r="P4" s="51"/>
      <c r="Q4" s="51"/>
      <c r="R4" s="51"/>
      <c r="S4" s="35" t="s">
        <v>21</v>
      </c>
      <c r="T4" s="35" t="s">
        <v>22</v>
      </c>
      <c r="U4" s="35" t="s">
        <v>24</v>
      </c>
    </row>
    <row r="5" spans="4:21" ht="27.75" customHeight="1">
      <c r="D5" s="44"/>
      <c r="E5" s="45"/>
      <c r="F5" s="47"/>
      <c r="G5" s="44"/>
      <c r="H5" s="50"/>
      <c r="I5" s="45"/>
      <c r="J5" s="44"/>
      <c r="K5" s="50"/>
      <c r="L5" s="45"/>
      <c r="M5" s="52" t="s">
        <v>5</v>
      </c>
      <c r="N5" s="52"/>
      <c r="O5" s="52"/>
      <c r="P5" s="38" t="s">
        <v>6</v>
      </c>
      <c r="Q5" s="39"/>
      <c r="R5" s="40"/>
      <c r="S5" s="36"/>
      <c r="T5" s="36"/>
      <c r="U5" s="36"/>
    </row>
    <row r="6" spans="4:21" ht="85.5" customHeight="1">
      <c r="D6" s="10" t="s">
        <v>7</v>
      </c>
      <c r="E6" s="10" t="s">
        <v>8</v>
      </c>
      <c r="F6" s="48"/>
      <c r="G6" s="10" t="s">
        <v>23</v>
      </c>
      <c r="H6" s="10" t="s">
        <v>9</v>
      </c>
      <c r="I6" s="22" t="s">
        <v>10</v>
      </c>
      <c r="J6" s="20" t="s">
        <v>23</v>
      </c>
      <c r="K6" s="20" t="s">
        <v>9</v>
      </c>
      <c r="L6" s="10" t="s">
        <v>11</v>
      </c>
      <c r="M6" s="10" t="s">
        <v>23</v>
      </c>
      <c r="N6" s="10" t="s">
        <v>9</v>
      </c>
      <c r="O6" s="10" t="s">
        <v>12</v>
      </c>
      <c r="P6" s="10" t="s">
        <v>23</v>
      </c>
      <c r="Q6" s="10" t="s">
        <v>9</v>
      </c>
      <c r="R6" s="10" t="s">
        <v>13</v>
      </c>
      <c r="S6" s="37"/>
      <c r="T6" s="37"/>
      <c r="U6" s="37"/>
    </row>
    <row r="7" spans="4:21" ht="15.75" customHeight="1">
      <c r="D7" s="10"/>
      <c r="E7" s="10"/>
      <c r="F7" s="5">
        <v>1</v>
      </c>
      <c r="G7" s="10">
        <v>2</v>
      </c>
      <c r="H7" s="10">
        <v>3</v>
      </c>
      <c r="I7" s="5">
        <v>5</v>
      </c>
      <c r="J7" s="10">
        <v>6</v>
      </c>
      <c r="K7" s="10">
        <v>7</v>
      </c>
      <c r="L7" s="21">
        <v>9</v>
      </c>
      <c r="M7" s="10">
        <v>10</v>
      </c>
      <c r="N7" s="10">
        <v>11</v>
      </c>
      <c r="O7" s="19">
        <v>13</v>
      </c>
      <c r="P7" s="10">
        <v>14</v>
      </c>
      <c r="Q7" s="10">
        <v>15</v>
      </c>
      <c r="R7" s="10">
        <v>17</v>
      </c>
      <c r="S7" s="10">
        <v>19</v>
      </c>
      <c r="T7" s="10">
        <v>20</v>
      </c>
      <c r="U7" s="10">
        <v>21</v>
      </c>
    </row>
    <row r="8" spans="4:21" ht="24" customHeight="1">
      <c r="D8" s="1" t="s">
        <v>14</v>
      </c>
      <c r="E8" s="2">
        <v>6</v>
      </c>
      <c r="F8" s="7">
        <v>979.8</v>
      </c>
      <c r="G8" s="3">
        <v>23.486</v>
      </c>
      <c r="H8" s="4">
        <v>2.514</v>
      </c>
      <c r="I8" s="5">
        <f>G8+H8</f>
        <v>26</v>
      </c>
      <c r="J8" s="3">
        <v>63398.11</v>
      </c>
      <c r="K8" s="3">
        <v>7691.33</v>
      </c>
      <c r="L8" s="6">
        <f>J8+K8</f>
        <v>71089.44</v>
      </c>
      <c r="M8" s="3">
        <v>54381.15</v>
      </c>
      <c r="N8" s="3">
        <v>7389.65</v>
      </c>
      <c r="O8" s="7">
        <f>N8+M8</f>
        <v>61770.8</v>
      </c>
      <c r="P8" s="3">
        <f>M8</f>
        <v>54381.15</v>
      </c>
      <c r="Q8" s="11">
        <v>0</v>
      </c>
      <c r="R8" s="3">
        <f>P8+Q8</f>
        <v>54381.15</v>
      </c>
      <c r="S8" s="7">
        <v>10095.72</v>
      </c>
      <c r="T8" s="12">
        <v>17485.37</v>
      </c>
      <c r="U8" s="12">
        <v>26366.6</v>
      </c>
    </row>
    <row r="9" spans="4:33" s="25" customFormat="1" ht="21.75" customHeight="1">
      <c r="D9" s="1" t="s">
        <v>15</v>
      </c>
      <c r="E9" s="2">
        <v>3</v>
      </c>
      <c r="F9" s="7">
        <v>327.9</v>
      </c>
      <c r="G9" s="3">
        <v>19.206</v>
      </c>
      <c r="H9" s="4">
        <v>3.794</v>
      </c>
      <c r="I9" s="5">
        <f aca="true" t="shared" si="0" ref="I9:I31">G9+H9</f>
        <v>23</v>
      </c>
      <c r="J9" s="3">
        <v>18892.94</v>
      </c>
      <c r="K9" s="3">
        <v>3732.16</v>
      </c>
      <c r="L9" s="6">
        <f aca="true" t="shared" si="1" ref="L9:L31">J9+K9</f>
        <v>22625.1</v>
      </c>
      <c r="M9" s="3">
        <v>11214.24</v>
      </c>
      <c r="N9" s="3">
        <v>3732.16</v>
      </c>
      <c r="O9" s="7">
        <f aca="true" t="shared" si="2" ref="O9:O31">N9+M9</f>
        <v>14946.4</v>
      </c>
      <c r="P9" s="3">
        <f>M9</f>
        <v>11214.24</v>
      </c>
      <c r="Q9" s="11">
        <v>0</v>
      </c>
      <c r="R9" s="3">
        <f aca="true" t="shared" si="3" ref="R9:R31">P9+Q9</f>
        <v>11214.24</v>
      </c>
      <c r="S9" s="7">
        <v>4976.34</v>
      </c>
      <c r="T9" s="23">
        <v>8708.5</v>
      </c>
      <c r="U9" s="23">
        <v>17388.08</v>
      </c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4:33" s="25" customFormat="1" ht="22.5" customHeight="1">
      <c r="D10" s="1" t="s">
        <v>15</v>
      </c>
      <c r="E10" s="2">
        <v>5</v>
      </c>
      <c r="F10" s="7">
        <v>316.2</v>
      </c>
      <c r="G10" s="3">
        <v>19.206</v>
      </c>
      <c r="H10" s="4">
        <v>3.794</v>
      </c>
      <c r="I10" s="5">
        <f t="shared" si="0"/>
        <v>23</v>
      </c>
      <c r="J10" s="26">
        <v>18218.81</v>
      </c>
      <c r="K10" s="26">
        <v>3598.99</v>
      </c>
      <c r="L10" s="6">
        <f t="shared" si="1"/>
        <v>21817.800000000003</v>
      </c>
      <c r="M10" s="3">
        <v>15846.39</v>
      </c>
      <c r="N10" s="3">
        <v>3598.99</v>
      </c>
      <c r="O10" s="7">
        <f t="shared" si="2"/>
        <v>19445.379999999997</v>
      </c>
      <c r="P10" s="3">
        <f>M10</f>
        <v>15846.39</v>
      </c>
      <c r="Q10" s="11">
        <v>0</v>
      </c>
      <c r="R10" s="3">
        <f t="shared" si="3"/>
        <v>15846.39</v>
      </c>
      <c r="S10" s="7">
        <v>4805.48</v>
      </c>
      <c r="T10" s="23">
        <v>8404.47</v>
      </c>
      <c r="U10" s="23">
        <v>9358.7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4:33" s="25" customFormat="1" ht="22.5" customHeight="1">
      <c r="D11" s="1" t="s">
        <v>15</v>
      </c>
      <c r="E11" s="2">
        <v>7</v>
      </c>
      <c r="F11" s="7">
        <v>325.3</v>
      </c>
      <c r="G11" s="3">
        <v>17.206</v>
      </c>
      <c r="H11" s="4">
        <v>3.794</v>
      </c>
      <c r="I11" s="5">
        <f t="shared" si="0"/>
        <v>21</v>
      </c>
      <c r="J11" s="3">
        <v>16790.82</v>
      </c>
      <c r="K11" s="3">
        <v>3702.45</v>
      </c>
      <c r="L11" s="6">
        <f t="shared" si="1"/>
        <v>20493.27</v>
      </c>
      <c r="M11" s="3">
        <v>7632.05</v>
      </c>
      <c r="N11" s="3">
        <v>3702.45</v>
      </c>
      <c r="O11" s="7">
        <f t="shared" si="2"/>
        <v>11334.5</v>
      </c>
      <c r="P11" s="3">
        <f>M11</f>
        <v>7632.05</v>
      </c>
      <c r="Q11" s="5">
        <v>0</v>
      </c>
      <c r="R11" s="3">
        <f t="shared" si="3"/>
        <v>7632.05</v>
      </c>
      <c r="S11" s="7">
        <v>608.03</v>
      </c>
      <c r="T11" s="23">
        <v>4310.48</v>
      </c>
      <c r="U11" s="23">
        <v>14164.97</v>
      </c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4:33" s="25" customFormat="1" ht="22.5" customHeight="1">
      <c r="D12" s="1" t="s">
        <v>15</v>
      </c>
      <c r="E12" s="2">
        <v>9</v>
      </c>
      <c r="F12" s="7">
        <v>327.8</v>
      </c>
      <c r="G12" s="3">
        <v>17.206</v>
      </c>
      <c r="H12" s="4">
        <v>3.794</v>
      </c>
      <c r="I12" s="5">
        <f t="shared" si="0"/>
        <v>21</v>
      </c>
      <c r="J12" s="3">
        <v>16920.38</v>
      </c>
      <c r="K12" s="3">
        <v>3731.02</v>
      </c>
      <c r="L12" s="6">
        <f t="shared" si="1"/>
        <v>20651.4</v>
      </c>
      <c r="M12" s="3">
        <v>9462.23</v>
      </c>
      <c r="N12" s="3">
        <v>3731.02</v>
      </c>
      <c r="O12" s="7">
        <f t="shared" si="2"/>
        <v>13193.25</v>
      </c>
      <c r="P12" s="3">
        <f aca="true" t="shared" si="4" ref="P12:P31">M12</f>
        <v>9462.23</v>
      </c>
      <c r="Q12" s="5">
        <v>0</v>
      </c>
      <c r="R12" s="3">
        <f t="shared" si="3"/>
        <v>9462.23</v>
      </c>
      <c r="S12" s="7">
        <v>4974.69</v>
      </c>
      <c r="T12" s="23">
        <v>8705.71</v>
      </c>
      <c r="U12" s="23">
        <v>16413.93</v>
      </c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4:33" s="25" customFormat="1" ht="19.5" customHeight="1">
      <c r="D13" s="1" t="s">
        <v>15</v>
      </c>
      <c r="E13" s="2">
        <v>11</v>
      </c>
      <c r="F13" s="7">
        <v>329.4</v>
      </c>
      <c r="G13" s="3">
        <v>17.206</v>
      </c>
      <c r="H13" s="4">
        <v>3.794</v>
      </c>
      <c r="I13" s="5">
        <f t="shared" si="0"/>
        <v>21</v>
      </c>
      <c r="J13" s="3">
        <v>17002.97</v>
      </c>
      <c r="K13" s="3">
        <v>3749.23</v>
      </c>
      <c r="L13" s="6">
        <f t="shared" si="1"/>
        <v>20752.2</v>
      </c>
      <c r="M13" s="3">
        <v>13898.61</v>
      </c>
      <c r="N13" s="3">
        <v>3749.23</v>
      </c>
      <c r="O13" s="7">
        <f t="shared" si="2"/>
        <v>17647.84</v>
      </c>
      <c r="P13" s="3">
        <f t="shared" si="4"/>
        <v>13898.61</v>
      </c>
      <c r="Q13" s="5">
        <v>0</v>
      </c>
      <c r="R13" s="3">
        <f t="shared" si="3"/>
        <v>13898.61</v>
      </c>
      <c r="S13" s="7">
        <v>3255.05</v>
      </c>
      <c r="T13" s="23">
        <v>7004.28</v>
      </c>
      <c r="U13" s="23">
        <v>21867.3</v>
      </c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4:33" s="25" customFormat="1" ht="21" customHeight="1">
      <c r="D14" s="1" t="s">
        <v>15</v>
      </c>
      <c r="E14" s="2">
        <v>13</v>
      </c>
      <c r="F14" s="7">
        <v>340.9</v>
      </c>
      <c r="G14" s="3">
        <v>17.206</v>
      </c>
      <c r="H14" s="4">
        <v>3.794</v>
      </c>
      <c r="I14" s="5">
        <f t="shared" si="0"/>
        <v>21</v>
      </c>
      <c r="J14" s="3">
        <v>17598.12</v>
      </c>
      <c r="K14" s="3">
        <v>3880.47</v>
      </c>
      <c r="L14" s="6">
        <f t="shared" si="1"/>
        <v>21478.59</v>
      </c>
      <c r="M14" s="3">
        <v>9862.81</v>
      </c>
      <c r="N14" s="3">
        <v>3880.47</v>
      </c>
      <c r="O14" s="7">
        <f t="shared" si="2"/>
        <v>13743.279999999999</v>
      </c>
      <c r="P14" s="3">
        <f t="shared" si="4"/>
        <v>9862.81</v>
      </c>
      <c r="Q14" s="5">
        <v>0</v>
      </c>
      <c r="R14" s="3">
        <f t="shared" si="3"/>
        <v>9862.81</v>
      </c>
      <c r="S14" s="7">
        <v>4476.2</v>
      </c>
      <c r="T14" s="23">
        <v>8356.66</v>
      </c>
      <c r="U14" s="23">
        <v>22077.48</v>
      </c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 spans="4:33" s="25" customFormat="1" ht="21.75" customHeight="1">
      <c r="D15" s="1" t="s">
        <v>16</v>
      </c>
      <c r="E15" s="2">
        <v>15</v>
      </c>
      <c r="F15" s="7">
        <v>931.2</v>
      </c>
      <c r="G15" s="3">
        <v>23.486</v>
      </c>
      <c r="H15" s="4">
        <v>2.514</v>
      </c>
      <c r="I15" s="5">
        <f t="shared" si="0"/>
        <v>26</v>
      </c>
      <c r="J15" s="3">
        <v>43740.33</v>
      </c>
      <c r="K15" s="3">
        <v>4682.07</v>
      </c>
      <c r="L15" s="6">
        <f t="shared" si="1"/>
        <v>48422.4</v>
      </c>
      <c r="M15" s="3">
        <v>29404.35</v>
      </c>
      <c r="N15" s="3">
        <f>K15</f>
        <v>4682.07</v>
      </c>
      <c r="O15" s="7">
        <f t="shared" si="2"/>
        <v>34086.42</v>
      </c>
      <c r="P15" s="3">
        <f>M15</f>
        <v>29404.35</v>
      </c>
      <c r="Q15" s="5">
        <v>0</v>
      </c>
      <c r="R15" s="3">
        <f t="shared" si="3"/>
        <v>29404.35</v>
      </c>
      <c r="S15" s="7">
        <v>0</v>
      </c>
      <c r="T15" s="23">
        <v>4682.07</v>
      </c>
      <c r="U15" s="23">
        <v>6139.38</v>
      </c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4:33" s="25" customFormat="1" ht="21.75" customHeight="1">
      <c r="D16" s="1" t="s">
        <v>16</v>
      </c>
      <c r="E16" s="2">
        <v>17</v>
      </c>
      <c r="F16" s="7">
        <v>561.7</v>
      </c>
      <c r="G16" s="3">
        <v>23.486</v>
      </c>
      <c r="H16" s="4">
        <v>2.514</v>
      </c>
      <c r="I16" s="5">
        <f t="shared" si="0"/>
        <v>26</v>
      </c>
      <c r="J16" s="3">
        <v>39576.26</v>
      </c>
      <c r="K16" s="3">
        <v>4236.34</v>
      </c>
      <c r="L16" s="6">
        <f t="shared" si="1"/>
        <v>43812.600000000006</v>
      </c>
      <c r="M16" s="3">
        <v>35995.26</v>
      </c>
      <c r="N16" s="3">
        <f aca="true" t="shared" si="5" ref="N16:N31">K16</f>
        <v>4236.34</v>
      </c>
      <c r="O16" s="7">
        <f t="shared" si="2"/>
        <v>40231.600000000006</v>
      </c>
      <c r="P16" s="3">
        <f t="shared" si="4"/>
        <v>35995.26</v>
      </c>
      <c r="Q16" s="5">
        <v>0</v>
      </c>
      <c r="R16" s="3">
        <f t="shared" si="3"/>
        <v>35995.26</v>
      </c>
      <c r="S16" s="7">
        <v>5648.46</v>
      </c>
      <c r="T16" s="23">
        <v>9884.8</v>
      </c>
      <c r="U16" s="23">
        <v>15898.63</v>
      </c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4:33" s="25" customFormat="1" ht="22.5" customHeight="1">
      <c r="D17" s="1" t="s">
        <v>16</v>
      </c>
      <c r="E17" s="2">
        <v>19</v>
      </c>
      <c r="F17" s="7">
        <v>563.3</v>
      </c>
      <c r="G17" s="3">
        <v>23.486</v>
      </c>
      <c r="H17" s="4">
        <v>2.514</v>
      </c>
      <c r="I17" s="5">
        <f t="shared" si="0"/>
        <v>26</v>
      </c>
      <c r="J17" s="3">
        <v>39688.99</v>
      </c>
      <c r="K17" s="3">
        <v>4248.41</v>
      </c>
      <c r="L17" s="6">
        <f t="shared" si="1"/>
        <v>43937.399999999994</v>
      </c>
      <c r="M17" s="3">
        <v>32786.79</v>
      </c>
      <c r="N17" s="3">
        <f t="shared" si="5"/>
        <v>4248.41</v>
      </c>
      <c r="O17" s="7">
        <f t="shared" si="2"/>
        <v>37035.2</v>
      </c>
      <c r="P17" s="3">
        <f t="shared" si="4"/>
        <v>32786.79</v>
      </c>
      <c r="Q17" s="5">
        <v>0</v>
      </c>
      <c r="R17" s="3">
        <f t="shared" si="3"/>
        <v>32786.79</v>
      </c>
      <c r="S17" s="7">
        <v>5664.54</v>
      </c>
      <c r="T17" s="23">
        <v>9912.95</v>
      </c>
      <c r="U17" s="23">
        <v>17107.2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4:33" s="25" customFormat="1" ht="19.5" customHeight="1">
      <c r="D18" s="1" t="s">
        <v>17</v>
      </c>
      <c r="E18" s="2">
        <v>132</v>
      </c>
      <c r="F18" s="7">
        <v>334.1</v>
      </c>
      <c r="G18" s="3">
        <v>17.206</v>
      </c>
      <c r="H18" s="4">
        <v>3.79</v>
      </c>
      <c r="I18" s="5">
        <f t="shared" si="0"/>
        <v>20.996</v>
      </c>
      <c r="J18" s="3">
        <v>17245.57</v>
      </c>
      <c r="K18" s="3">
        <v>3802.73</v>
      </c>
      <c r="L18" s="6">
        <f t="shared" si="1"/>
        <v>21048.3</v>
      </c>
      <c r="M18" s="3">
        <v>10712.47</v>
      </c>
      <c r="N18" s="3">
        <v>3802.73</v>
      </c>
      <c r="O18" s="7">
        <f t="shared" si="2"/>
        <v>14515.199999999999</v>
      </c>
      <c r="P18" s="3">
        <f t="shared" si="4"/>
        <v>10712.47</v>
      </c>
      <c r="Q18" s="5">
        <v>0</v>
      </c>
      <c r="R18" s="3">
        <f t="shared" si="3"/>
        <v>10712.47</v>
      </c>
      <c r="S18" s="7">
        <v>4611.18</v>
      </c>
      <c r="T18" s="23">
        <v>8413.91</v>
      </c>
      <c r="U18" s="23">
        <v>20811</v>
      </c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4:33" s="25" customFormat="1" ht="22.5" customHeight="1">
      <c r="D19" s="1" t="s">
        <v>17</v>
      </c>
      <c r="E19" s="2">
        <v>134</v>
      </c>
      <c r="F19" s="7">
        <v>331.4</v>
      </c>
      <c r="G19" s="3">
        <v>19.206</v>
      </c>
      <c r="H19" s="4">
        <v>3.794</v>
      </c>
      <c r="I19" s="5">
        <f t="shared" si="0"/>
        <v>23</v>
      </c>
      <c r="J19" s="3">
        <v>19094.61</v>
      </c>
      <c r="K19" s="3">
        <v>3771.99</v>
      </c>
      <c r="L19" s="6">
        <f t="shared" si="1"/>
        <v>22866.6</v>
      </c>
      <c r="M19" s="3">
        <v>9770.41</v>
      </c>
      <c r="N19" s="3">
        <f t="shared" si="5"/>
        <v>3771.99</v>
      </c>
      <c r="O19" s="7">
        <f t="shared" si="2"/>
        <v>13542.4</v>
      </c>
      <c r="P19" s="3">
        <f t="shared" si="4"/>
        <v>9770.41</v>
      </c>
      <c r="Q19" s="5">
        <v>0</v>
      </c>
      <c r="R19" s="3">
        <f t="shared" si="3"/>
        <v>9770.41</v>
      </c>
      <c r="S19" s="7">
        <v>5029.33</v>
      </c>
      <c r="T19" s="23">
        <v>8801.32</v>
      </c>
      <c r="U19" s="23">
        <v>22852.8</v>
      </c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4:33" s="25" customFormat="1" ht="22.5" customHeight="1">
      <c r="D20" s="1" t="s">
        <v>17</v>
      </c>
      <c r="E20" s="2">
        <v>136</v>
      </c>
      <c r="F20" s="7">
        <v>331.7</v>
      </c>
      <c r="G20" s="3">
        <v>19.206</v>
      </c>
      <c r="H20" s="4">
        <v>3.794</v>
      </c>
      <c r="I20" s="5">
        <f t="shared" si="0"/>
        <v>23</v>
      </c>
      <c r="J20" s="3">
        <v>19111.89</v>
      </c>
      <c r="K20" s="3">
        <v>3775.41</v>
      </c>
      <c r="L20" s="6">
        <f t="shared" si="1"/>
        <v>22887.3</v>
      </c>
      <c r="M20" s="3">
        <v>12648.57</v>
      </c>
      <c r="N20" s="3">
        <v>3775.41</v>
      </c>
      <c r="O20" s="7">
        <f t="shared" si="2"/>
        <v>16423.98</v>
      </c>
      <c r="P20" s="3">
        <f t="shared" si="4"/>
        <v>12648.57</v>
      </c>
      <c r="Q20" s="5">
        <v>0</v>
      </c>
      <c r="R20" s="3">
        <f t="shared" si="3"/>
        <v>12648.57</v>
      </c>
      <c r="S20" s="7">
        <v>3573.23</v>
      </c>
      <c r="T20" s="23">
        <v>7348.64</v>
      </c>
      <c r="U20" s="23">
        <v>26281.03</v>
      </c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4:33" s="25" customFormat="1" ht="21" customHeight="1">
      <c r="D21" s="1" t="s">
        <v>17</v>
      </c>
      <c r="E21" s="2">
        <v>138</v>
      </c>
      <c r="F21" s="7">
        <v>335.6</v>
      </c>
      <c r="G21" s="3">
        <v>19.206</v>
      </c>
      <c r="H21" s="4">
        <v>3.794</v>
      </c>
      <c r="I21" s="5">
        <f t="shared" si="0"/>
        <v>23</v>
      </c>
      <c r="J21" s="3">
        <v>19336.6</v>
      </c>
      <c r="K21" s="3">
        <v>3819.8</v>
      </c>
      <c r="L21" s="6">
        <f t="shared" si="1"/>
        <v>23156.399999999998</v>
      </c>
      <c r="M21" s="3">
        <v>12979.21</v>
      </c>
      <c r="N21" s="3">
        <f t="shared" si="5"/>
        <v>3819.8</v>
      </c>
      <c r="O21" s="7">
        <f t="shared" si="2"/>
        <v>16799.01</v>
      </c>
      <c r="P21" s="3">
        <f t="shared" si="4"/>
        <v>12979.21</v>
      </c>
      <c r="Q21" s="5">
        <v>0</v>
      </c>
      <c r="R21" s="3">
        <f t="shared" si="3"/>
        <v>12979.21</v>
      </c>
      <c r="S21" s="7">
        <v>5093.07</v>
      </c>
      <c r="T21" s="23">
        <v>8912.86</v>
      </c>
      <c r="U21" s="23">
        <v>16086.2</v>
      </c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4:33" s="25" customFormat="1" ht="21" customHeight="1">
      <c r="D22" s="1" t="s">
        <v>17</v>
      </c>
      <c r="E22" s="2">
        <v>140</v>
      </c>
      <c r="F22" s="7">
        <v>335</v>
      </c>
      <c r="G22" s="3">
        <v>19.206</v>
      </c>
      <c r="H22" s="4">
        <v>3.794</v>
      </c>
      <c r="I22" s="5">
        <f t="shared" si="0"/>
        <v>23</v>
      </c>
      <c r="J22" s="3">
        <v>19302.03</v>
      </c>
      <c r="K22" s="3">
        <v>3812.97</v>
      </c>
      <c r="L22" s="6">
        <f t="shared" si="1"/>
        <v>23115</v>
      </c>
      <c r="M22" s="3">
        <v>5353.16</v>
      </c>
      <c r="N22" s="3">
        <v>2676.6</v>
      </c>
      <c r="O22" s="7">
        <f t="shared" si="2"/>
        <v>8029.76</v>
      </c>
      <c r="P22" s="3">
        <f t="shared" si="4"/>
        <v>5353.16</v>
      </c>
      <c r="Q22" s="5">
        <v>0</v>
      </c>
      <c r="R22" s="3">
        <f t="shared" si="3"/>
        <v>5353.16</v>
      </c>
      <c r="S22" s="7">
        <v>2903.68</v>
      </c>
      <c r="T22" s="23">
        <v>6716.65</v>
      </c>
      <c r="U22" s="23">
        <v>37330.67</v>
      </c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4:33" s="25" customFormat="1" ht="19.5" customHeight="1">
      <c r="D23" s="1" t="s">
        <v>17</v>
      </c>
      <c r="E23" s="2">
        <v>142</v>
      </c>
      <c r="F23" s="7">
        <v>330.4</v>
      </c>
      <c r="G23" s="3">
        <v>17.206</v>
      </c>
      <c r="H23" s="4">
        <v>3.79</v>
      </c>
      <c r="I23" s="5">
        <f t="shared" si="0"/>
        <v>20.996</v>
      </c>
      <c r="J23" s="3">
        <v>17054.59</v>
      </c>
      <c r="K23" s="3">
        <v>3760.61</v>
      </c>
      <c r="L23" s="6">
        <f t="shared" si="1"/>
        <v>20815.2</v>
      </c>
      <c r="M23" s="3">
        <v>11682.45</v>
      </c>
      <c r="N23" s="3">
        <f t="shared" si="5"/>
        <v>3760.61</v>
      </c>
      <c r="O23" s="7">
        <f t="shared" si="2"/>
        <v>15443.060000000001</v>
      </c>
      <c r="P23" s="3">
        <f t="shared" si="4"/>
        <v>11682.45</v>
      </c>
      <c r="Q23" s="5">
        <v>0</v>
      </c>
      <c r="R23" s="3">
        <f t="shared" si="3"/>
        <v>11682.45</v>
      </c>
      <c r="S23" s="7">
        <v>5014.15</v>
      </c>
      <c r="T23" s="23">
        <v>8774.76</v>
      </c>
      <c r="U23" s="23">
        <v>9507.04</v>
      </c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4:33" s="25" customFormat="1" ht="19.5" customHeight="1">
      <c r="D24" s="1" t="s">
        <v>17</v>
      </c>
      <c r="E24" s="2">
        <v>154</v>
      </c>
      <c r="F24" s="7">
        <v>324.3</v>
      </c>
      <c r="G24" s="3">
        <v>17.206</v>
      </c>
      <c r="H24" s="4">
        <v>3.79</v>
      </c>
      <c r="I24" s="5">
        <f t="shared" si="0"/>
        <v>20.996</v>
      </c>
      <c r="J24" s="3">
        <v>16739.72</v>
      </c>
      <c r="K24" s="3">
        <v>3691.18</v>
      </c>
      <c r="L24" s="6">
        <f t="shared" si="1"/>
        <v>20430.9</v>
      </c>
      <c r="M24" s="3">
        <v>13493.4</v>
      </c>
      <c r="N24" s="3">
        <f t="shared" si="5"/>
        <v>3691.18</v>
      </c>
      <c r="O24" s="7">
        <f t="shared" si="2"/>
        <v>17184.579999999998</v>
      </c>
      <c r="P24" s="3">
        <f t="shared" si="4"/>
        <v>13493.4</v>
      </c>
      <c r="Q24" s="5">
        <v>0</v>
      </c>
      <c r="R24" s="3">
        <f t="shared" si="3"/>
        <v>13493.4</v>
      </c>
      <c r="S24" s="7">
        <v>4921.58</v>
      </c>
      <c r="T24" s="23">
        <v>8612.76</v>
      </c>
      <c r="U24" s="23">
        <v>14309.12</v>
      </c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4:33" s="25" customFormat="1" ht="21" customHeight="1">
      <c r="D25" s="1" t="s">
        <v>17</v>
      </c>
      <c r="E25" s="2">
        <v>156</v>
      </c>
      <c r="F25" s="7">
        <v>328.4</v>
      </c>
      <c r="G25" s="3">
        <v>17.206</v>
      </c>
      <c r="H25" s="4">
        <v>3.79</v>
      </c>
      <c r="I25" s="5">
        <f t="shared" si="0"/>
        <v>20.996</v>
      </c>
      <c r="J25" s="3">
        <v>16591.35</v>
      </c>
      <c r="K25" s="3">
        <v>3737.85</v>
      </c>
      <c r="L25" s="6">
        <f t="shared" si="1"/>
        <v>20329.199999999997</v>
      </c>
      <c r="M25" s="3">
        <v>13181.46</v>
      </c>
      <c r="N25" s="3">
        <f t="shared" si="5"/>
        <v>3737.85</v>
      </c>
      <c r="O25" s="7">
        <f t="shared" si="2"/>
        <v>16919.309999999998</v>
      </c>
      <c r="P25" s="3">
        <f t="shared" si="4"/>
        <v>13181.46</v>
      </c>
      <c r="Q25" s="5">
        <v>0</v>
      </c>
      <c r="R25" s="3">
        <f t="shared" si="3"/>
        <v>13181.46</v>
      </c>
      <c r="S25" s="7">
        <v>4984.18</v>
      </c>
      <c r="T25" s="23">
        <v>8722.03</v>
      </c>
      <c r="U25" s="23">
        <v>11972.1</v>
      </c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4:33" s="25" customFormat="1" ht="21" customHeight="1">
      <c r="D26" s="1" t="s">
        <v>17</v>
      </c>
      <c r="E26" s="2">
        <v>158</v>
      </c>
      <c r="F26" s="7">
        <v>323.4</v>
      </c>
      <c r="G26" s="3">
        <v>17.206</v>
      </c>
      <c r="H26" s="4">
        <v>3.79</v>
      </c>
      <c r="I26" s="5">
        <f t="shared" si="0"/>
        <v>20.996</v>
      </c>
      <c r="J26" s="3">
        <v>16693.26</v>
      </c>
      <c r="K26" s="3">
        <v>3680.94</v>
      </c>
      <c r="L26" s="6">
        <f t="shared" si="1"/>
        <v>20374.199999999997</v>
      </c>
      <c r="M26" s="3">
        <v>9640.99</v>
      </c>
      <c r="N26" s="3">
        <v>3680.94</v>
      </c>
      <c r="O26" s="7">
        <f t="shared" si="2"/>
        <v>13321.93</v>
      </c>
      <c r="P26" s="3">
        <f t="shared" si="4"/>
        <v>9640.99</v>
      </c>
      <c r="Q26" s="5">
        <v>0</v>
      </c>
      <c r="R26" s="3">
        <f t="shared" si="3"/>
        <v>9640.99</v>
      </c>
      <c r="S26" s="7">
        <v>4563.84</v>
      </c>
      <c r="T26" s="23">
        <v>8244.78</v>
      </c>
      <c r="U26" s="23">
        <v>20531.49</v>
      </c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4:33" s="25" customFormat="1" ht="21.75" customHeight="1">
      <c r="D27" s="1" t="s">
        <v>17</v>
      </c>
      <c r="E27" s="2">
        <v>160</v>
      </c>
      <c r="F27" s="7">
        <v>326.7</v>
      </c>
      <c r="G27" s="3">
        <v>17.206</v>
      </c>
      <c r="H27" s="4">
        <v>3.79</v>
      </c>
      <c r="I27" s="5">
        <f t="shared" si="0"/>
        <v>20.996</v>
      </c>
      <c r="J27" s="3">
        <v>16863.6</v>
      </c>
      <c r="K27" s="3">
        <v>3718.5</v>
      </c>
      <c r="L27" s="6">
        <f t="shared" si="1"/>
        <v>20582.1</v>
      </c>
      <c r="M27" s="3">
        <v>8766.07</v>
      </c>
      <c r="N27" s="3">
        <f t="shared" si="5"/>
        <v>3718.5</v>
      </c>
      <c r="O27" s="7">
        <f t="shared" si="2"/>
        <v>12484.57</v>
      </c>
      <c r="P27" s="3">
        <f t="shared" si="4"/>
        <v>8766.07</v>
      </c>
      <c r="Q27" s="5">
        <v>0</v>
      </c>
      <c r="R27" s="3">
        <f t="shared" si="3"/>
        <v>8766.07</v>
      </c>
      <c r="S27" s="7">
        <v>4958</v>
      </c>
      <c r="T27" s="23">
        <v>8676.5</v>
      </c>
      <c r="U27" s="23">
        <v>19641.63</v>
      </c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4:33" s="25" customFormat="1" ht="24" customHeight="1">
      <c r="D28" s="1" t="s">
        <v>17</v>
      </c>
      <c r="E28" s="2">
        <v>162</v>
      </c>
      <c r="F28" s="7">
        <v>340.1</v>
      </c>
      <c r="G28" s="3">
        <v>17.206</v>
      </c>
      <c r="H28" s="4">
        <v>3.79</v>
      </c>
      <c r="I28" s="5">
        <f t="shared" si="0"/>
        <v>20.996</v>
      </c>
      <c r="J28" s="3">
        <v>17555.28</v>
      </c>
      <c r="K28" s="3">
        <v>3871.02</v>
      </c>
      <c r="L28" s="6">
        <f t="shared" si="1"/>
        <v>21426.3</v>
      </c>
      <c r="M28" s="3">
        <v>11885.28</v>
      </c>
      <c r="N28" s="3">
        <f t="shared" si="5"/>
        <v>3871.02</v>
      </c>
      <c r="O28" s="7">
        <f t="shared" si="2"/>
        <v>15756.300000000001</v>
      </c>
      <c r="P28" s="3">
        <f t="shared" si="4"/>
        <v>11885.28</v>
      </c>
      <c r="Q28" s="5">
        <v>0</v>
      </c>
      <c r="R28" s="3">
        <f t="shared" si="3"/>
        <v>11885.28</v>
      </c>
      <c r="S28" s="7">
        <v>5077.76</v>
      </c>
      <c r="T28" s="23">
        <v>8948.78</v>
      </c>
      <c r="U28" s="23">
        <v>5285.7</v>
      </c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4:33" s="25" customFormat="1" ht="22.5" customHeight="1">
      <c r="D29" s="1" t="s">
        <v>18</v>
      </c>
      <c r="E29" s="2">
        <v>7</v>
      </c>
      <c r="F29" s="7">
        <v>730.4</v>
      </c>
      <c r="G29" s="3">
        <v>23.486</v>
      </c>
      <c r="H29" s="4">
        <v>2.514</v>
      </c>
      <c r="I29" s="5">
        <f t="shared" si="0"/>
        <v>26</v>
      </c>
      <c r="J29" s="3">
        <v>51462.52</v>
      </c>
      <c r="K29" s="3">
        <v>5508.68</v>
      </c>
      <c r="L29" s="6">
        <f t="shared" si="1"/>
        <v>56971.2</v>
      </c>
      <c r="M29" s="3">
        <v>40690.49</v>
      </c>
      <c r="N29" s="3">
        <f t="shared" si="5"/>
        <v>5508.68</v>
      </c>
      <c r="O29" s="7">
        <f t="shared" si="2"/>
        <v>46199.17</v>
      </c>
      <c r="P29" s="3">
        <f t="shared" si="4"/>
        <v>40690.49</v>
      </c>
      <c r="Q29" s="5">
        <v>0</v>
      </c>
      <c r="R29" s="3">
        <f t="shared" si="3"/>
        <v>40690.49</v>
      </c>
      <c r="S29" s="7">
        <v>7344.9</v>
      </c>
      <c r="T29" s="23">
        <v>12853.58</v>
      </c>
      <c r="U29" s="23">
        <v>35421.82</v>
      </c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4:33" s="25" customFormat="1" ht="21.75" customHeight="1">
      <c r="D30" s="1" t="s">
        <v>18</v>
      </c>
      <c r="E30" s="2">
        <v>9</v>
      </c>
      <c r="F30" s="7">
        <v>725</v>
      </c>
      <c r="G30" s="3">
        <v>23.486</v>
      </c>
      <c r="H30" s="4">
        <v>2.514</v>
      </c>
      <c r="I30" s="5">
        <f t="shared" si="0"/>
        <v>26</v>
      </c>
      <c r="J30" s="3">
        <v>51081.89</v>
      </c>
      <c r="K30" s="3">
        <v>5467.93</v>
      </c>
      <c r="L30" s="6">
        <f t="shared" si="1"/>
        <v>56549.82</v>
      </c>
      <c r="M30" s="3">
        <v>32119.9</v>
      </c>
      <c r="N30" s="3">
        <v>5467.93</v>
      </c>
      <c r="O30" s="7">
        <f t="shared" si="2"/>
        <v>37587.83</v>
      </c>
      <c r="P30" s="3">
        <f t="shared" si="4"/>
        <v>32119.9</v>
      </c>
      <c r="Q30" s="5">
        <v>0</v>
      </c>
      <c r="R30" s="3">
        <f t="shared" si="3"/>
        <v>32119.9</v>
      </c>
      <c r="S30" s="7">
        <v>7297.64</v>
      </c>
      <c r="T30" s="23">
        <v>12765.57</v>
      </c>
      <c r="U30" s="23">
        <v>53757.75</v>
      </c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4:33" s="25" customFormat="1" ht="21.75" customHeight="1">
      <c r="D31" s="1" t="s">
        <v>18</v>
      </c>
      <c r="E31" s="2">
        <v>11</v>
      </c>
      <c r="F31" s="7">
        <v>989.25</v>
      </c>
      <c r="G31" s="3">
        <v>23.486</v>
      </c>
      <c r="H31" s="4">
        <v>2.514</v>
      </c>
      <c r="I31" s="5">
        <f t="shared" si="0"/>
        <v>26</v>
      </c>
      <c r="J31" s="3">
        <v>64395.09</v>
      </c>
      <c r="K31" s="3">
        <v>6893.01</v>
      </c>
      <c r="L31" s="6">
        <f t="shared" si="1"/>
        <v>71288.09999999999</v>
      </c>
      <c r="M31" s="3">
        <v>64038.89</v>
      </c>
      <c r="N31" s="3">
        <f t="shared" si="5"/>
        <v>6893.01</v>
      </c>
      <c r="O31" s="7">
        <f t="shared" si="2"/>
        <v>70931.9</v>
      </c>
      <c r="P31" s="3">
        <f t="shared" si="4"/>
        <v>64038.89</v>
      </c>
      <c r="Q31" s="5">
        <v>0</v>
      </c>
      <c r="R31" s="3">
        <f t="shared" si="3"/>
        <v>64038.89</v>
      </c>
      <c r="S31" s="7">
        <v>9947.9</v>
      </c>
      <c r="T31" s="23">
        <v>16840.91</v>
      </c>
      <c r="U31" s="23">
        <v>27820</v>
      </c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4:21" ht="12">
      <c r="D32" s="27" t="s">
        <v>19</v>
      </c>
      <c r="E32" s="27"/>
      <c r="F32" s="28">
        <f>SUM(F8:F31)</f>
        <v>11089.25</v>
      </c>
      <c r="G32" s="28"/>
      <c r="H32" s="28"/>
      <c r="I32" s="29"/>
      <c r="J32" s="28">
        <f aca="true" t="shared" si="6" ref="J32:R32">SUM(J8:J31)</f>
        <v>654355.73</v>
      </c>
      <c r="K32" s="28">
        <f t="shared" si="6"/>
        <v>102565.09000000001</v>
      </c>
      <c r="L32" s="28">
        <f t="shared" si="6"/>
        <v>756920.82</v>
      </c>
      <c r="M32" s="28">
        <f t="shared" si="6"/>
        <v>477446.6300000001</v>
      </c>
      <c r="N32" s="28">
        <f t="shared" si="6"/>
        <v>101127.04000000002</v>
      </c>
      <c r="O32" s="28">
        <f t="shared" si="6"/>
        <v>578573.67</v>
      </c>
      <c r="P32" s="28">
        <f t="shared" si="6"/>
        <v>477446.6300000001</v>
      </c>
      <c r="Q32" s="29">
        <f t="shared" si="6"/>
        <v>0</v>
      </c>
      <c r="R32" s="28">
        <f t="shared" si="6"/>
        <v>477446.6300000001</v>
      </c>
      <c r="S32" s="7">
        <f>SUM(S8:S31)</f>
        <v>119824.94999999998</v>
      </c>
      <c r="T32" s="12">
        <f>SUM(T8:T31)</f>
        <v>222088.34</v>
      </c>
      <c r="U32" s="12">
        <f>SUM(U8:U31)</f>
        <v>488390.62</v>
      </c>
    </row>
    <row r="54" spans="6:9" s="8" customFormat="1" ht="12">
      <c r="F54" s="32"/>
      <c r="I54" s="33"/>
    </row>
    <row r="55" spans="4:9" s="8" customFormat="1" ht="12">
      <c r="D55" s="24"/>
      <c r="E55" s="24"/>
      <c r="F55" s="34"/>
      <c r="G55" s="24"/>
      <c r="I55" s="33"/>
    </row>
    <row r="56" spans="4:9" s="8" customFormat="1" ht="12">
      <c r="D56" s="24"/>
      <c r="E56" s="24"/>
      <c r="F56" s="34"/>
      <c r="G56" s="24"/>
      <c r="I56" s="33"/>
    </row>
    <row r="57" spans="4:9" s="8" customFormat="1" ht="12">
      <c r="D57" s="24"/>
      <c r="E57" s="24"/>
      <c r="F57" s="34"/>
      <c r="G57" s="24"/>
      <c r="I57" s="33"/>
    </row>
    <row r="58" spans="4:9" s="8" customFormat="1" ht="12">
      <c r="D58" s="24"/>
      <c r="E58" s="24"/>
      <c r="F58" s="34"/>
      <c r="G58" s="24"/>
      <c r="I58" s="33"/>
    </row>
    <row r="59" spans="4:9" s="8" customFormat="1" ht="12">
      <c r="D59" s="24"/>
      <c r="E59" s="24"/>
      <c r="F59" s="34"/>
      <c r="G59" s="24"/>
      <c r="I59" s="33"/>
    </row>
    <row r="60" spans="4:9" s="8" customFormat="1" ht="12">
      <c r="D60" s="24"/>
      <c r="E60" s="24"/>
      <c r="F60" s="34"/>
      <c r="G60" s="24"/>
      <c r="I60" s="33"/>
    </row>
    <row r="61" spans="4:9" s="8" customFormat="1" ht="12">
      <c r="D61" s="24"/>
      <c r="E61" s="24"/>
      <c r="F61" s="34"/>
      <c r="G61" s="24"/>
      <c r="I61" s="33"/>
    </row>
    <row r="62" spans="4:9" s="8" customFormat="1" ht="12">
      <c r="D62" s="24"/>
      <c r="E62" s="24"/>
      <c r="F62" s="34"/>
      <c r="G62" s="24"/>
      <c r="I62" s="33"/>
    </row>
    <row r="63" spans="4:9" s="8" customFormat="1" ht="12">
      <c r="D63" s="24"/>
      <c r="E63" s="24"/>
      <c r="F63" s="34"/>
      <c r="G63" s="24"/>
      <c r="I63" s="33"/>
    </row>
    <row r="64" spans="4:9" s="8" customFormat="1" ht="12">
      <c r="D64" s="24"/>
      <c r="E64" s="24"/>
      <c r="F64" s="34"/>
      <c r="G64" s="24"/>
      <c r="I64" s="33"/>
    </row>
    <row r="65" spans="4:9" s="8" customFormat="1" ht="12">
      <c r="D65" s="24"/>
      <c r="E65" s="24"/>
      <c r="F65" s="34"/>
      <c r="G65" s="24"/>
      <c r="I65" s="33"/>
    </row>
    <row r="66" spans="4:9" s="8" customFormat="1" ht="12">
      <c r="D66" s="24"/>
      <c r="E66" s="24"/>
      <c r="F66" s="34"/>
      <c r="G66" s="24"/>
      <c r="I66" s="33"/>
    </row>
    <row r="67" spans="4:9" s="8" customFormat="1" ht="12">
      <c r="D67" s="24"/>
      <c r="E67" s="24"/>
      <c r="F67" s="34"/>
      <c r="G67" s="24"/>
      <c r="I67" s="33"/>
    </row>
    <row r="68" spans="4:9" s="8" customFormat="1" ht="12">
      <c r="D68" s="24"/>
      <c r="E68" s="24"/>
      <c r="F68" s="34"/>
      <c r="G68" s="24"/>
      <c r="I68" s="33"/>
    </row>
    <row r="69" spans="4:9" s="8" customFormat="1" ht="12">
      <c r="D69" s="24"/>
      <c r="E69" s="24"/>
      <c r="F69" s="34"/>
      <c r="G69" s="24"/>
      <c r="I69" s="33"/>
    </row>
    <row r="70" spans="4:9" s="8" customFormat="1" ht="12">
      <c r="D70" s="24"/>
      <c r="E70" s="24"/>
      <c r="F70" s="34"/>
      <c r="G70" s="24"/>
      <c r="I70" s="33"/>
    </row>
    <row r="71" spans="4:9" s="8" customFormat="1" ht="12">
      <c r="D71" s="24"/>
      <c r="E71" s="24"/>
      <c r="F71" s="34"/>
      <c r="G71" s="24"/>
      <c r="I71" s="33"/>
    </row>
    <row r="72" spans="4:9" s="8" customFormat="1" ht="12">
      <c r="D72" s="24"/>
      <c r="E72" s="24"/>
      <c r="F72" s="34"/>
      <c r="G72" s="24"/>
      <c r="I72" s="33"/>
    </row>
    <row r="73" spans="4:9" s="8" customFormat="1" ht="12">
      <c r="D73" s="24"/>
      <c r="E73" s="24"/>
      <c r="F73" s="34"/>
      <c r="G73" s="24"/>
      <c r="I73" s="33"/>
    </row>
    <row r="74" spans="4:9" s="8" customFormat="1" ht="12">
      <c r="D74" s="24"/>
      <c r="E74" s="24"/>
      <c r="F74" s="34"/>
      <c r="G74" s="24"/>
      <c r="I74" s="33"/>
    </row>
    <row r="75" spans="4:9" s="8" customFormat="1" ht="12">
      <c r="D75" s="24"/>
      <c r="E75" s="24"/>
      <c r="F75" s="34"/>
      <c r="G75" s="24"/>
      <c r="I75" s="33"/>
    </row>
    <row r="76" spans="4:9" s="8" customFormat="1" ht="12">
      <c r="D76" s="24"/>
      <c r="E76" s="24"/>
      <c r="F76" s="34"/>
      <c r="G76" s="24"/>
      <c r="I76" s="33"/>
    </row>
    <row r="77" spans="4:9" s="8" customFormat="1" ht="12">
      <c r="D77" s="24"/>
      <c r="E77" s="24"/>
      <c r="F77" s="34"/>
      <c r="G77" s="24"/>
      <c r="I77" s="33"/>
    </row>
    <row r="78" spans="4:9" s="8" customFormat="1" ht="12">
      <c r="D78" s="24"/>
      <c r="E78" s="24"/>
      <c r="F78" s="34"/>
      <c r="G78" s="24"/>
      <c r="I78" s="33"/>
    </row>
    <row r="79" spans="4:9" s="8" customFormat="1" ht="12">
      <c r="D79" s="24"/>
      <c r="E79" s="24"/>
      <c r="F79" s="34"/>
      <c r="G79" s="24"/>
      <c r="I79" s="33"/>
    </row>
    <row r="80" spans="4:9" s="8" customFormat="1" ht="12">
      <c r="D80" s="24"/>
      <c r="E80" s="24"/>
      <c r="F80" s="34"/>
      <c r="G80" s="24"/>
      <c r="I80" s="33"/>
    </row>
    <row r="81" spans="4:9" s="8" customFormat="1" ht="12">
      <c r="D81" s="24"/>
      <c r="E81" s="24"/>
      <c r="F81" s="34"/>
      <c r="G81" s="24"/>
      <c r="I81" s="33"/>
    </row>
    <row r="82" spans="4:9" s="8" customFormat="1" ht="12">
      <c r="D82" s="24"/>
      <c r="E82" s="24"/>
      <c r="F82" s="34"/>
      <c r="G82" s="24"/>
      <c r="I82" s="33"/>
    </row>
    <row r="83" spans="4:9" s="8" customFormat="1" ht="12">
      <c r="D83" s="24"/>
      <c r="E83" s="24"/>
      <c r="F83" s="34"/>
      <c r="G83" s="24"/>
      <c r="I83" s="33"/>
    </row>
    <row r="84" spans="4:9" s="8" customFormat="1" ht="12">
      <c r="D84" s="24"/>
      <c r="E84" s="24"/>
      <c r="F84" s="34"/>
      <c r="G84" s="24"/>
      <c r="I84" s="33"/>
    </row>
    <row r="85" spans="4:9" s="8" customFormat="1" ht="12">
      <c r="D85" s="24"/>
      <c r="E85" s="24"/>
      <c r="F85" s="34"/>
      <c r="G85" s="24"/>
      <c r="I85" s="33"/>
    </row>
    <row r="86" spans="4:9" s="8" customFormat="1" ht="12">
      <c r="D86" s="24"/>
      <c r="E86" s="24"/>
      <c r="F86" s="34"/>
      <c r="G86" s="24"/>
      <c r="I86" s="33"/>
    </row>
    <row r="87" spans="4:9" s="8" customFormat="1" ht="12">
      <c r="D87" s="24"/>
      <c r="E87" s="24"/>
      <c r="F87" s="34"/>
      <c r="G87" s="24"/>
      <c r="I87" s="33"/>
    </row>
    <row r="88" spans="4:9" s="8" customFormat="1" ht="12">
      <c r="D88" s="24"/>
      <c r="E88" s="24"/>
      <c r="F88" s="34"/>
      <c r="G88" s="24"/>
      <c r="I88" s="33"/>
    </row>
    <row r="89" spans="4:9" s="8" customFormat="1" ht="12">
      <c r="D89" s="24"/>
      <c r="E89" s="24"/>
      <c r="F89" s="34"/>
      <c r="G89" s="24"/>
      <c r="I89" s="33"/>
    </row>
    <row r="90" spans="4:9" s="8" customFormat="1" ht="12">
      <c r="D90" s="24"/>
      <c r="E90" s="24"/>
      <c r="F90" s="34"/>
      <c r="G90" s="24"/>
      <c r="I90" s="33"/>
    </row>
    <row r="91" spans="4:9" s="8" customFormat="1" ht="12">
      <c r="D91" s="24"/>
      <c r="E91" s="24"/>
      <c r="F91" s="34"/>
      <c r="G91" s="24"/>
      <c r="I91" s="33"/>
    </row>
    <row r="92" spans="4:9" s="8" customFormat="1" ht="12">
      <c r="D92" s="24"/>
      <c r="E92" s="24"/>
      <c r="F92" s="34"/>
      <c r="G92" s="24"/>
      <c r="I92" s="33"/>
    </row>
    <row r="93" spans="6:9" s="8" customFormat="1" ht="12">
      <c r="F93" s="32"/>
      <c r="I93" s="33"/>
    </row>
    <row r="94" spans="6:9" s="8" customFormat="1" ht="12">
      <c r="F94" s="32"/>
      <c r="I94" s="33"/>
    </row>
    <row r="95" spans="6:9" s="8" customFormat="1" ht="12">
      <c r="F95" s="32"/>
      <c r="I95" s="33"/>
    </row>
    <row r="96" spans="6:9" s="8" customFormat="1" ht="12">
      <c r="F96" s="32"/>
      <c r="I96" s="33"/>
    </row>
    <row r="97" spans="6:9" s="8" customFormat="1" ht="12">
      <c r="F97" s="32"/>
      <c r="I97" s="33"/>
    </row>
    <row r="98" spans="6:9" s="8" customFormat="1" ht="12">
      <c r="F98" s="32"/>
      <c r="I98" s="33"/>
    </row>
    <row r="99" spans="6:9" s="8" customFormat="1" ht="12">
      <c r="F99" s="32"/>
      <c r="I99" s="33"/>
    </row>
    <row r="100" spans="6:9" s="8" customFormat="1" ht="12">
      <c r="F100" s="32"/>
      <c r="I100" s="33"/>
    </row>
    <row r="101" spans="6:9" s="8" customFormat="1" ht="12">
      <c r="F101" s="32"/>
      <c r="I101" s="33"/>
    </row>
    <row r="102" spans="6:9" s="8" customFormat="1" ht="12">
      <c r="F102" s="32"/>
      <c r="I102" s="33"/>
    </row>
    <row r="103" spans="6:9" s="8" customFormat="1" ht="12">
      <c r="F103" s="32"/>
      <c r="I103" s="33"/>
    </row>
    <row r="104" spans="6:9" s="8" customFormat="1" ht="12">
      <c r="F104" s="32"/>
      <c r="I104" s="33"/>
    </row>
    <row r="105" spans="6:9" s="8" customFormat="1" ht="12">
      <c r="F105" s="32"/>
      <c r="I105" s="33"/>
    </row>
    <row r="106" spans="6:9" s="8" customFormat="1" ht="12">
      <c r="F106" s="32"/>
      <c r="I106" s="33"/>
    </row>
    <row r="107" spans="6:9" s="8" customFormat="1" ht="12">
      <c r="F107" s="32"/>
      <c r="I107" s="33"/>
    </row>
    <row r="108" spans="6:9" s="8" customFormat="1" ht="12">
      <c r="F108" s="32"/>
      <c r="I108" s="33"/>
    </row>
    <row r="109" spans="6:9" s="8" customFormat="1" ht="12">
      <c r="F109" s="32"/>
      <c r="I109" s="33"/>
    </row>
    <row r="110" spans="6:9" s="8" customFormat="1" ht="12">
      <c r="F110" s="32"/>
      <c r="I110" s="33"/>
    </row>
    <row r="111" spans="6:9" s="8" customFormat="1" ht="12">
      <c r="F111" s="32"/>
      <c r="I111" s="33"/>
    </row>
    <row r="112" spans="6:9" s="8" customFormat="1" ht="12">
      <c r="F112" s="32"/>
      <c r="I112" s="33"/>
    </row>
    <row r="113" spans="6:9" s="8" customFormat="1" ht="12">
      <c r="F113" s="32"/>
      <c r="I113" s="33"/>
    </row>
    <row r="114" spans="6:9" s="8" customFormat="1" ht="12">
      <c r="F114" s="32"/>
      <c r="I114" s="33"/>
    </row>
    <row r="115" spans="6:9" s="8" customFormat="1" ht="12">
      <c r="F115" s="32"/>
      <c r="I115" s="33"/>
    </row>
    <row r="116" spans="6:9" s="8" customFormat="1" ht="12">
      <c r="F116" s="32"/>
      <c r="I116" s="33"/>
    </row>
    <row r="117" spans="6:9" s="8" customFormat="1" ht="12">
      <c r="F117" s="32"/>
      <c r="I117" s="33"/>
    </row>
    <row r="118" spans="6:9" s="8" customFormat="1" ht="12">
      <c r="F118" s="32"/>
      <c r="I118" s="33"/>
    </row>
    <row r="119" spans="6:9" s="8" customFormat="1" ht="12">
      <c r="F119" s="32"/>
      <c r="I119" s="33"/>
    </row>
    <row r="120" spans="6:9" s="8" customFormat="1" ht="12">
      <c r="F120" s="32"/>
      <c r="I120" s="33"/>
    </row>
    <row r="121" spans="6:9" s="8" customFormat="1" ht="12">
      <c r="F121" s="32"/>
      <c r="I121" s="33"/>
    </row>
    <row r="122" spans="6:9" s="8" customFormat="1" ht="12">
      <c r="F122" s="32"/>
      <c r="I122" s="33"/>
    </row>
    <row r="123" spans="6:9" s="8" customFormat="1" ht="12">
      <c r="F123" s="32"/>
      <c r="I123" s="33"/>
    </row>
    <row r="124" spans="6:9" s="8" customFormat="1" ht="12">
      <c r="F124" s="32"/>
      <c r="I124" s="33"/>
    </row>
    <row r="125" spans="6:9" s="8" customFormat="1" ht="12">
      <c r="F125" s="32"/>
      <c r="I125" s="33"/>
    </row>
    <row r="126" spans="6:9" s="8" customFormat="1" ht="12">
      <c r="F126" s="32"/>
      <c r="I126" s="33"/>
    </row>
    <row r="127" spans="6:9" s="8" customFormat="1" ht="12">
      <c r="F127" s="32"/>
      <c r="I127" s="33"/>
    </row>
    <row r="128" spans="6:9" s="8" customFormat="1" ht="12">
      <c r="F128" s="32"/>
      <c r="I128" s="33"/>
    </row>
    <row r="129" spans="6:9" s="8" customFormat="1" ht="12">
      <c r="F129" s="32"/>
      <c r="I129" s="33"/>
    </row>
    <row r="130" spans="6:9" s="8" customFormat="1" ht="12">
      <c r="F130" s="32"/>
      <c r="I130" s="33"/>
    </row>
    <row r="131" spans="6:9" s="8" customFormat="1" ht="12">
      <c r="F131" s="32"/>
      <c r="I131" s="33"/>
    </row>
    <row r="132" spans="6:9" s="8" customFormat="1" ht="12">
      <c r="F132" s="32"/>
      <c r="I132" s="33"/>
    </row>
    <row r="133" spans="6:9" s="8" customFormat="1" ht="12">
      <c r="F133" s="32"/>
      <c r="I133" s="33"/>
    </row>
    <row r="134" spans="6:9" s="8" customFormat="1" ht="12">
      <c r="F134" s="32"/>
      <c r="I134" s="33"/>
    </row>
    <row r="135" spans="6:9" s="8" customFormat="1" ht="12">
      <c r="F135" s="32"/>
      <c r="I135" s="33"/>
    </row>
    <row r="136" spans="6:9" s="8" customFormat="1" ht="12">
      <c r="F136" s="32"/>
      <c r="I136" s="33"/>
    </row>
    <row r="137" spans="6:9" s="8" customFormat="1" ht="12">
      <c r="F137" s="32"/>
      <c r="I137" s="33"/>
    </row>
    <row r="138" spans="6:9" s="8" customFormat="1" ht="12">
      <c r="F138" s="32"/>
      <c r="I138" s="33"/>
    </row>
    <row r="139" spans="6:9" s="8" customFormat="1" ht="12">
      <c r="F139" s="32"/>
      <c r="I139" s="33"/>
    </row>
    <row r="140" spans="6:9" s="8" customFormat="1" ht="12">
      <c r="F140" s="32"/>
      <c r="I140" s="33"/>
    </row>
    <row r="141" spans="6:9" s="8" customFormat="1" ht="12">
      <c r="F141" s="32"/>
      <c r="I141" s="33"/>
    </row>
    <row r="142" spans="6:9" s="8" customFormat="1" ht="12">
      <c r="F142" s="32"/>
      <c r="I142" s="33"/>
    </row>
    <row r="143" spans="6:9" s="8" customFormat="1" ht="12">
      <c r="F143" s="32"/>
      <c r="I143" s="33"/>
    </row>
    <row r="144" spans="6:9" s="8" customFormat="1" ht="12">
      <c r="F144" s="32"/>
      <c r="I144" s="33"/>
    </row>
    <row r="145" spans="6:9" s="8" customFormat="1" ht="12">
      <c r="F145" s="32"/>
      <c r="I145" s="33"/>
    </row>
    <row r="146" spans="6:9" s="8" customFormat="1" ht="12">
      <c r="F146" s="32"/>
      <c r="I146" s="33"/>
    </row>
  </sheetData>
  <mergeCells count="12">
    <mergeCell ref="M5:O5"/>
    <mergeCell ref="S4:S6"/>
    <mergeCell ref="T4:T6"/>
    <mergeCell ref="P5:R5"/>
    <mergeCell ref="U4:U6"/>
    <mergeCell ref="D1:R1"/>
    <mergeCell ref="J2:N2"/>
    <mergeCell ref="D4:E5"/>
    <mergeCell ref="F4:F6"/>
    <mergeCell ref="G4:I5"/>
    <mergeCell ref="J4:L5"/>
    <mergeCell ref="M4:R4"/>
  </mergeCells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 </cp:lastModifiedBy>
  <cp:lastPrinted>2015-04-24T06:29:08Z</cp:lastPrinted>
  <dcterms:created xsi:type="dcterms:W3CDTF">1996-10-08T23:32:33Z</dcterms:created>
  <dcterms:modified xsi:type="dcterms:W3CDTF">2015-05-19T00:53:46Z</dcterms:modified>
  <cp:category/>
  <cp:version/>
  <cp:contentType/>
  <cp:contentStatus/>
</cp:coreProperties>
</file>